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60" yWindow="-60" windowWidth="15480" windowHeight="11640" tabRatio="609"/>
  </bookViews>
  <sheets>
    <sheet name="2024" sheetId="38" r:id="rId1"/>
    <sheet name="lit.2024" sheetId="39" r:id="rId2"/>
    <sheet name="List1" sheetId="40" r:id="rId3"/>
  </sheets>
  <definedNames>
    <definedName name="_xlnm.Print_Area" localSheetId="1">lit.2024!$A$1:$E$16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38" l="1"/>
  <c r="H78" i="38"/>
  <c r="H14" i="38" l="1"/>
  <c r="H13" i="38"/>
  <c r="H38" i="38" l="1"/>
  <c r="H31" i="38" l="1"/>
  <c r="H30" i="38"/>
  <c r="H28" i="38"/>
  <c r="E16" i="39" l="1"/>
  <c r="E8" i="38" s="1"/>
  <c r="I52" i="38"/>
  <c r="E7" i="38" s="1"/>
  <c r="H52" i="38"/>
  <c r="E6" i="38" s="1"/>
  <c r="D5" i="38"/>
  <c r="F5" i="38" l="1"/>
</calcChain>
</file>

<file path=xl/sharedStrings.xml><?xml version="1.0" encoding="utf-8"?>
<sst xmlns="http://schemas.openxmlformats.org/spreadsheetml/2006/main" count="276" uniqueCount="128">
  <si>
    <t>Další vzdělávání pedagogických pracovníků (včetně ředitele)</t>
  </si>
  <si>
    <t>Celkově přiděleno</t>
  </si>
  <si>
    <t>kurzovné</t>
  </si>
  <si>
    <t>cestovné</t>
  </si>
  <si>
    <t>literatura</t>
  </si>
  <si>
    <t>P.č.</t>
  </si>
  <si>
    <t>Datum</t>
  </si>
  <si>
    <t>Příjmení a jméno</t>
  </si>
  <si>
    <t>Zaměření</t>
  </si>
  <si>
    <t>Časový rozsah</t>
  </si>
  <si>
    <t>Školící instituce</t>
  </si>
  <si>
    <t>Kurzovné</t>
  </si>
  <si>
    <t>Cestovné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</si>
  <si>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</si>
  <si>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</si>
  <si>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</si>
  <si>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</si>
  <si>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</si>
  <si>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</si>
  <si>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</si>
  <si>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</si>
  <si>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</si>
  <si>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</si>
  <si>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</si>
  <si>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</si>
  <si>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</si>
  <si>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</si>
  <si>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</si>
  <si>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</si>
  <si>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</si>
  <si>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</si>
  <si>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</si>
  <si>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</si>
  <si>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</si>
  <si>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</si>
  <si>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</si>
  <si>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</si>
  <si>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</si>
  <si>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</si>
  <si>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Celkem</t>
  </si>
  <si>
    <t>Název</t>
  </si>
  <si>
    <t>ŠD</t>
  </si>
  <si>
    <t>Čerpáno</t>
  </si>
  <si>
    <t>x) jízdné proplaceno v místě konání akce</t>
  </si>
  <si>
    <t>x</t>
  </si>
  <si>
    <t>Literatura - DVPP</t>
  </si>
  <si>
    <t>Kč</t>
  </si>
  <si>
    <t>Mgr. Vichrová Eva</t>
  </si>
  <si>
    <t>Mgr. Broukal Tomáš</t>
  </si>
  <si>
    <t>Mgr. Blažíček Jaroslav</t>
  </si>
  <si>
    <t>Mgr. Háva Lukáš</t>
  </si>
  <si>
    <t>Mgr. Šteflová Miroslava</t>
  </si>
  <si>
    <t>Mgr. Koukalová Lenka</t>
  </si>
  <si>
    <t>Mgr. Kuklová Kateřina</t>
  </si>
  <si>
    <t>NPI ČR</t>
  </si>
  <si>
    <t>Mgr. Broukalová Eva</t>
  </si>
  <si>
    <t>Ing. Janů Marie</t>
  </si>
  <si>
    <t>Mgr. Richtrová Martina</t>
  </si>
  <si>
    <t xml:space="preserve">Odborný rozvoj nepedagogických pracovníků </t>
  </si>
  <si>
    <t>vedoucí ŠJ</t>
  </si>
  <si>
    <t>Hygienické minimum pro zaměstnance ve školním stravování</t>
  </si>
  <si>
    <t>MVC I Monika Vlková Consulting</t>
  </si>
  <si>
    <t>Doležalová Martina</t>
  </si>
  <si>
    <t>vedoucí kuchařka</t>
  </si>
  <si>
    <t>kuchařka</t>
  </si>
  <si>
    <t>Nekolová Alena</t>
  </si>
  <si>
    <t>Akrmanová Lenka</t>
  </si>
  <si>
    <t>Škorpíková Šárka</t>
  </si>
  <si>
    <t>Bulíčková Lucie</t>
  </si>
  <si>
    <t>Várady Gabriela</t>
  </si>
  <si>
    <t>I. stupeň</t>
  </si>
  <si>
    <t>Ing. Semorádová Blanka</t>
  </si>
  <si>
    <t>II. stupeň</t>
  </si>
  <si>
    <t xml:space="preserve">DIGI Road Show </t>
  </si>
  <si>
    <t>Šubová Petra</t>
  </si>
  <si>
    <t>hospodářka</t>
  </si>
  <si>
    <t>Inovativní metody do výuky</t>
  </si>
  <si>
    <t>Vysočina Education, Jihlava</t>
  </si>
  <si>
    <t>ředitel</t>
  </si>
  <si>
    <t>Policie ve škole</t>
  </si>
  <si>
    <t>Ing. Luděk Cuták, Bystřice pod Hostýnem</t>
  </si>
  <si>
    <t>Komunikace a spolupráce v týmu</t>
  </si>
  <si>
    <t>Mgr. Martina Formánková</t>
  </si>
  <si>
    <t>Obsluha pece TOP 80</t>
  </si>
  <si>
    <t>ARTIK STUDIO s.r.o.</t>
  </si>
  <si>
    <t>Navrátilová Ivana, DiS.</t>
  </si>
  <si>
    <t>Letislativní nástrahy roku 2024 pro ŠD</t>
  </si>
  <si>
    <t>Nakladatelství FORUM</t>
  </si>
  <si>
    <t>Inspiration day 7</t>
  </si>
  <si>
    <t>Nečadová Iveta, Jihlava</t>
  </si>
  <si>
    <t>I. Sstupeň</t>
  </si>
  <si>
    <t>Komunikace v řídících činnostech</t>
  </si>
  <si>
    <t>Policie ve škole - 5 nezbytných podmínek při zabavování mobilu</t>
  </si>
  <si>
    <t>iRobot Root rt01</t>
  </si>
  <si>
    <t>PROFIMEDIA s.r.o.</t>
  </si>
  <si>
    <t>Mgr. Šohaj Roman</t>
  </si>
  <si>
    <t>zástupce</t>
  </si>
  <si>
    <t>Začínáme se Školou Online</t>
  </si>
  <si>
    <t>BAKALÁŘI software s.r.o.</t>
  </si>
  <si>
    <t xml:space="preserve"> Profesní průprava zástupců ředitele</t>
  </si>
  <si>
    <t>Leadership</t>
  </si>
  <si>
    <t>Mgr. et Ing. Gabriela Culík Končitíková</t>
  </si>
  <si>
    <t>výchovná poradkyně</t>
  </si>
  <si>
    <t>Sebepoškozování u žáků</t>
  </si>
  <si>
    <t>Využití AI ve školství</t>
  </si>
  <si>
    <t>Vzdělávací centrum Jihlava s.r.o.</t>
  </si>
  <si>
    <t>Škola online - Suplování</t>
  </si>
  <si>
    <t>metodik prevence</t>
  </si>
  <si>
    <t>Sebepoškozování</t>
  </si>
  <si>
    <t>ACADEMY EDUCATIONS s.r.o., Plzeň</t>
  </si>
  <si>
    <t>Ovládání ActivPanelu pro výuku</t>
  </si>
  <si>
    <t>T-E-V Pardubice, s.r.o., Staré Hradiště</t>
  </si>
  <si>
    <t>celkem r. 2024</t>
  </si>
  <si>
    <t>Praktické postupy v ESS</t>
  </si>
  <si>
    <t>MZA Brno</t>
  </si>
  <si>
    <t>Pestrá strava anutriční doporučení pro děti MŠ a ZŠ</t>
  </si>
  <si>
    <t>Institut zdravého životního stylu s.r.o., Praha 7</t>
  </si>
  <si>
    <t>Ochrana veřejného zdraví</t>
  </si>
  <si>
    <t>Kadlecová Dagmar, Brněnec</t>
  </si>
  <si>
    <t>Okresní porada vedoucích ŠJ</t>
  </si>
  <si>
    <t>Krajský úřad</t>
  </si>
  <si>
    <t>Bulíčková Lucie, DiS.</t>
  </si>
  <si>
    <t>Účetní závěrka PO</t>
  </si>
  <si>
    <t>ESS - Práce se spisy</t>
  </si>
  <si>
    <t>Gordic spol. s r. o., Jihlava</t>
  </si>
  <si>
    <t>Asistent pedagoga ve školách</t>
  </si>
  <si>
    <t>Kontrolní nástroje pro řešení šikany ve vaší škole</t>
  </si>
  <si>
    <t>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</si>
</sst>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6"/>
      <name val="Times New Roman"/>
      <family val="1"/>
    </font>
    <font>
      <b/>
      <sz val="18"/>
      <name val="Times New Roman"/>
      <family val="1"/>
    </font>
    <font>
      <b/>
      <sz val="12"/>
      <name val="Times New Roman CE"/>
      <family val="1"/>
      <charset val="238"/>
    </font>
    <font>
      <b/>
      <sz val="20"/>
      <name val="Times New Roman"/>
      <family val="1"/>
    </font>
    <font>
      <b/>
      <sz val="16"/>
      <name val="Times New Roman"/>
      <family val="1"/>
    </font>
    <font>
      <b/>
      <sz val="20"/>
      <name val="Arial"/>
      <family val="2"/>
    </font>
    <font>
      <b/>
      <sz val="10"/>
      <name val="Arial"/>
      <family val="2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8" fillId="0" borderId="0" xfId="0" applyFont="1"/>
    <xf numFmtId="0" fontId="10" fillId="0" borderId="10" xfId="0" applyFont="1" applyBorder="1" applyAlignment="1">
      <alignment horizontal="center"/>
    </xf>
    <xf numFmtId="0" fontId="10" fillId="0" borderId="14" xfId="0" applyFont="1" applyBorder="1"/>
    <xf numFmtId="0" fontId="7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0" xfId="0" applyFon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6" fillId="0" borderId="5" xfId="0" applyFont="1" applyBorder="1" applyAlignment="1">
      <alignment horizontal="center"/>
    </xf>
    <xf numFmtId="44" fontId="1" fillId="0" borderId="0" xfId="1"/>
    <xf numFmtId="44" fontId="12" fillId="0" borderId="0" xfId="1" applyFont="1" applyAlignment="1">
      <alignment horizontal="center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13" fillId="0" borderId="0" xfId="0" applyFont="1"/>
    <xf numFmtId="4" fontId="2" fillId="0" borderId="5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4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26" xfId="0" applyFont="1" applyBorder="1" applyAlignment="1">
      <alignment horizontal="center"/>
    </xf>
    <xf numFmtId="4" fontId="2" fillId="0" borderId="26" xfId="0" applyNumberFormat="1" applyFont="1" applyBorder="1" applyAlignment="1">
      <alignment horizontal="center"/>
    </xf>
    <xf numFmtId="4" fontId="2" fillId="0" borderId="27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1" fontId="9" fillId="0" borderId="0" xfId="0" applyNumberFormat="1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4" fontId="3" fillId="0" borderId="31" xfId="0" applyNumberFormat="1" applyFont="1" applyBorder="1" applyAlignment="1">
      <alignment horizontal="center"/>
    </xf>
    <xf numFmtId="4" fontId="3" fillId="0" borderId="32" xfId="0" applyNumberFormat="1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44" fontId="7" fillId="0" borderId="9" xfId="1" applyFont="1" applyBorder="1" applyAlignment="1">
      <alignment horizontal="center"/>
    </xf>
    <xf numFmtId="44" fontId="6" fillId="0" borderId="6" xfId="1" applyFont="1" applyBorder="1"/>
    <xf numFmtId="44" fontId="6" fillId="0" borderId="2" xfId="1" applyFont="1" applyBorder="1"/>
    <xf numFmtId="44" fontId="6" fillId="0" borderId="13" xfId="1" applyFont="1" applyBorder="1"/>
    <xf numFmtId="44" fontId="10" fillId="0" borderId="3" xfId="1" applyFont="1" applyBorder="1"/>
    <xf numFmtId="14" fontId="6" fillId="0" borderId="6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44" fontId="6" fillId="0" borderId="2" xfId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44" fontId="6" fillId="0" borderId="2" xfId="1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4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14" fontId="2" fillId="0" borderId="22" xfId="0" applyNumberFormat="1" applyFont="1" applyBorder="1" applyAlignment="1">
      <alignment horizontal="center" vertical="center"/>
    </xf>
    <xf numFmtId="14" fontId="2" fillId="0" borderId="22" xfId="0" applyNumberFormat="1" applyFont="1" applyBorder="1" applyAlignment="1">
      <alignment horizontal="center"/>
    </xf>
    <xf numFmtId="14" fontId="2" fillId="0" borderId="17" xfId="0" applyNumberFormat="1" applyFont="1" applyBorder="1" applyAlignment="1">
      <alignment horizontal="center" vertical="center"/>
    </xf>
    <xf numFmtId="14" fontId="2" fillId="0" borderId="17" xfId="0" applyNumberFormat="1" applyFont="1" applyBorder="1" applyAlignment="1">
      <alignment horizontal="center"/>
    </xf>
    <xf numFmtId="14" fontId="2" fillId="0" borderId="18" xfId="0" applyNumberFormat="1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14" fontId="2" fillId="0" borderId="4" xfId="0" applyNumberFormat="1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14" fontId="16" fillId="0" borderId="0" xfId="0" applyNumberFormat="1" applyFont="1"/>
    <xf numFmtId="0" fontId="16" fillId="0" borderId="0" xfId="0" applyFont="1"/>
    <xf numFmtId="8" fontId="16" fillId="0" borderId="0" xfId="0" applyNumberFormat="1" applyFont="1"/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tabSelected="1" workbookViewId="0">
      <selection activeCell="E71" sqref="E71"/>
    </sheetView>
  </sheetViews>
  <sheetFormatPr defaultRowHeight="12.75" x14ac:dyDescent="0.2"/>
  <cols>
    <col min="1" max="1" width="4.5703125" customWidth="1"/>
    <col min="2" max="2" width="12.7109375" customWidth="1"/>
    <col min="3" max="3" width="32.140625" customWidth="1"/>
    <col min="4" max="4" width="12.28515625" customWidth="1"/>
    <col min="5" max="5" width="38" customWidth="1"/>
    <col min="6" max="6" width="11.42578125" customWidth="1"/>
    <col min="7" max="7" width="43.5703125" customWidth="1"/>
    <col min="8" max="8" width="11.5703125" customWidth="1"/>
    <col min="9" max="9" width="11.140625" customWidth="1"/>
    <col min="12" max="12" width="13" customWidth="1"/>
    <col min="14" max="14" width="10.5703125" bestFit="1" customWidth="1"/>
  </cols>
  <sheetData>
    <row r="1" spans="1:16" x14ac:dyDescent="0.2">
      <c r="E1" s="3" t="s">
        <v>127</v>
      </c>
    </row>
    <row r="3" spans="1:16" ht="25.5" x14ac:dyDescent="0.35">
      <c r="A3" s="2"/>
      <c r="B3" s="2"/>
      <c r="C3" s="4" t="s">
        <v>0</v>
      </c>
      <c r="D3" s="1"/>
      <c r="E3" s="2"/>
      <c r="F3" s="2"/>
      <c r="G3" s="2"/>
      <c r="H3" s="2"/>
      <c r="I3" s="2"/>
      <c r="J3" s="2"/>
    </row>
    <row r="4" spans="1:16" ht="13.5" customHeight="1" x14ac:dyDescent="0.3">
      <c r="A4" s="2"/>
      <c r="B4" s="2"/>
      <c r="C4" s="2"/>
      <c r="D4" s="2"/>
      <c r="E4" s="2"/>
      <c r="F4" s="2"/>
      <c r="G4" s="2"/>
      <c r="H4" s="51"/>
      <c r="I4" s="126">
        <v>2024</v>
      </c>
      <c r="J4" s="2"/>
    </row>
    <row r="5" spans="1:16" ht="15.75" x14ac:dyDescent="0.25">
      <c r="A5" s="2"/>
      <c r="B5" s="2"/>
      <c r="C5" s="9" t="s">
        <v>1</v>
      </c>
      <c r="D5" s="29">
        <f>SUM(D6:D8)</f>
        <v>53200</v>
      </c>
      <c r="E5" s="90" t="s">
        <v>42</v>
      </c>
      <c r="F5" s="29">
        <f>E6+E7+E8</f>
        <v>53243.99</v>
      </c>
      <c r="G5" s="9"/>
      <c r="H5" s="2"/>
      <c r="I5" s="2"/>
      <c r="J5" s="2"/>
    </row>
    <row r="6" spans="1:16" ht="15.75" x14ac:dyDescent="0.25">
      <c r="A6" s="2"/>
      <c r="B6" s="2"/>
      <c r="C6" s="2" t="s">
        <v>2</v>
      </c>
      <c r="D6" s="23">
        <v>43000</v>
      </c>
      <c r="E6" s="23">
        <f>H52</f>
        <v>43217.7</v>
      </c>
      <c r="F6" s="23"/>
      <c r="G6" s="2"/>
      <c r="H6" s="2"/>
      <c r="I6" s="2"/>
      <c r="J6" s="2"/>
    </row>
    <row r="7" spans="1:16" ht="15.75" x14ac:dyDescent="0.25">
      <c r="A7" s="2"/>
      <c r="B7" s="2"/>
      <c r="C7" s="2" t="s">
        <v>3</v>
      </c>
      <c r="D7" s="23">
        <v>5200</v>
      </c>
      <c r="E7" s="23">
        <f>I52</f>
        <v>5172</v>
      </c>
      <c r="F7" s="23"/>
      <c r="G7" s="2"/>
      <c r="H7" s="2"/>
      <c r="I7" s="2"/>
      <c r="J7" s="2"/>
    </row>
    <row r="8" spans="1:16" ht="16.5" thickBot="1" x14ac:dyDescent="0.3">
      <c r="A8" s="2"/>
      <c r="B8" s="2"/>
      <c r="C8" s="2" t="s">
        <v>4</v>
      </c>
      <c r="D8" s="23">
        <v>5000</v>
      </c>
      <c r="E8" s="23">
        <f>lit.2024!E16</f>
        <v>4854.29</v>
      </c>
      <c r="F8" s="23"/>
      <c r="G8" s="2"/>
      <c r="H8" s="2"/>
      <c r="I8" s="2"/>
      <c r="J8" s="2"/>
    </row>
    <row r="9" spans="1:16" ht="32.25" thickBot="1" x14ac:dyDescent="0.3">
      <c r="A9" s="104" t="s">
        <v>5</v>
      </c>
      <c r="B9" s="97" t="s">
        <v>6</v>
      </c>
      <c r="C9" s="53" t="s">
        <v>7</v>
      </c>
      <c r="D9" s="53"/>
      <c r="E9" s="53" t="s">
        <v>8</v>
      </c>
      <c r="F9" s="53" t="s">
        <v>9</v>
      </c>
      <c r="G9" s="53" t="s">
        <v>10</v>
      </c>
      <c r="H9" s="53" t="s">
        <v>11</v>
      </c>
      <c r="I9" s="54" t="s">
        <v>12</v>
      </c>
      <c r="J9" s="8"/>
    </row>
    <row r="10" spans="1:16" s="77" customFormat="1" ht="16.5" thickTop="1" x14ac:dyDescent="0.25">
      <c r="A10" s="105">
        <v>1</v>
      </c>
      <c r="B10" s="98">
        <v>45314</v>
      </c>
      <c r="C10" s="78" t="s">
        <v>55</v>
      </c>
      <c r="D10" s="78" t="s">
        <v>70</v>
      </c>
      <c r="E10" s="79" t="s">
        <v>76</v>
      </c>
      <c r="F10" s="78">
        <v>8</v>
      </c>
      <c r="G10" s="49" t="s">
        <v>77</v>
      </c>
      <c r="H10" s="93">
        <v>1500</v>
      </c>
      <c r="I10" s="94">
        <v>230</v>
      </c>
      <c r="J10" s="82"/>
    </row>
    <row r="11" spans="1:16" s="91" customFormat="1" ht="15.75" x14ac:dyDescent="0.25">
      <c r="A11" s="106">
        <v>2</v>
      </c>
      <c r="B11" s="98">
        <v>45345</v>
      </c>
      <c r="C11" s="78" t="s">
        <v>49</v>
      </c>
      <c r="D11" s="78" t="s">
        <v>78</v>
      </c>
      <c r="E11" s="79" t="s">
        <v>79</v>
      </c>
      <c r="F11" s="78">
        <v>2</v>
      </c>
      <c r="G11" s="78" t="s">
        <v>80</v>
      </c>
      <c r="H11" s="80">
        <v>190</v>
      </c>
      <c r="I11" s="31" t="s">
        <v>44</v>
      </c>
      <c r="J11" s="82"/>
      <c r="L11" s="120"/>
      <c r="M11" s="121"/>
      <c r="N11" s="121"/>
      <c r="O11" s="121"/>
      <c r="P11" s="122"/>
    </row>
    <row r="12" spans="1:16" ht="15.75" x14ac:dyDescent="0.25">
      <c r="A12" s="40">
        <v>3</v>
      </c>
      <c r="B12" s="100">
        <v>45348</v>
      </c>
      <c r="C12" s="78" t="s">
        <v>52</v>
      </c>
      <c r="D12" s="78" t="s">
        <v>70</v>
      </c>
      <c r="E12" s="84" t="s">
        <v>81</v>
      </c>
      <c r="F12" s="83">
        <v>8</v>
      </c>
      <c r="G12" s="83" t="s">
        <v>82</v>
      </c>
      <c r="H12" s="85" t="s">
        <v>44</v>
      </c>
      <c r="I12" s="86">
        <v>210</v>
      </c>
      <c r="J12" s="8"/>
      <c r="L12" s="120"/>
      <c r="M12" s="121"/>
      <c r="N12" s="121"/>
      <c r="O12" s="121"/>
      <c r="P12" s="122"/>
    </row>
    <row r="13" spans="1:16" s="77" customFormat="1" ht="15.75" x14ac:dyDescent="0.2">
      <c r="A13" s="106">
        <v>4</v>
      </c>
      <c r="B13" s="100">
        <v>45365</v>
      </c>
      <c r="C13" s="78" t="s">
        <v>57</v>
      </c>
      <c r="D13" s="78" t="s">
        <v>72</v>
      </c>
      <c r="E13" s="84" t="s">
        <v>83</v>
      </c>
      <c r="F13" s="83">
        <v>4</v>
      </c>
      <c r="G13" s="83" t="s">
        <v>84</v>
      </c>
      <c r="H13" s="85">
        <f>8808.8/2</f>
        <v>4404.3999999999996</v>
      </c>
      <c r="I13" s="86" t="s">
        <v>44</v>
      </c>
      <c r="J13" s="82"/>
    </row>
    <row r="14" spans="1:16" s="77" customFormat="1" ht="15.75" x14ac:dyDescent="0.2">
      <c r="A14" s="107">
        <v>5</v>
      </c>
      <c r="B14" s="100">
        <v>45365</v>
      </c>
      <c r="C14" s="78" t="s">
        <v>47</v>
      </c>
      <c r="D14" s="78" t="s">
        <v>72</v>
      </c>
      <c r="E14" s="84" t="s">
        <v>83</v>
      </c>
      <c r="F14" s="83">
        <v>4</v>
      </c>
      <c r="G14" s="83" t="s">
        <v>84</v>
      </c>
      <c r="H14" s="85">
        <f>8808.8/2</f>
        <v>4404.3999999999996</v>
      </c>
      <c r="I14" s="86" t="s">
        <v>44</v>
      </c>
      <c r="J14" s="88"/>
    </row>
    <row r="15" spans="1:16" s="77" customFormat="1" ht="15.75" x14ac:dyDescent="0.2">
      <c r="A15" s="106">
        <v>6</v>
      </c>
      <c r="B15" s="100">
        <v>45376</v>
      </c>
      <c r="C15" s="78" t="s">
        <v>85</v>
      </c>
      <c r="D15" s="78" t="s">
        <v>41</v>
      </c>
      <c r="E15" s="84" t="s">
        <v>86</v>
      </c>
      <c r="F15" s="83">
        <v>3</v>
      </c>
      <c r="G15" s="83" t="s">
        <v>87</v>
      </c>
      <c r="H15" s="85">
        <v>5432.9</v>
      </c>
      <c r="I15" s="86" t="s">
        <v>44</v>
      </c>
      <c r="J15" s="82"/>
    </row>
    <row r="16" spans="1:16" s="77" customFormat="1" ht="15.75" x14ac:dyDescent="0.25">
      <c r="A16" s="40">
        <v>7</v>
      </c>
      <c r="B16" s="100">
        <v>45376</v>
      </c>
      <c r="C16" s="78" t="s">
        <v>55</v>
      </c>
      <c r="D16" s="78" t="s">
        <v>70</v>
      </c>
      <c r="E16" s="7" t="s">
        <v>73</v>
      </c>
      <c r="F16" s="7">
        <v>3</v>
      </c>
      <c r="G16" s="7" t="s">
        <v>54</v>
      </c>
      <c r="H16" s="34" t="s">
        <v>44</v>
      </c>
      <c r="I16" s="86">
        <v>498</v>
      </c>
      <c r="J16" s="82"/>
    </row>
    <row r="17" spans="1:14" s="77" customFormat="1" ht="15.75" x14ac:dyDescent="0.25">
      <c r="A17" s="106">
        <v>8</v>
      </c>
      <c r="B17" s="100">
        <v>45376</v>
      </c>
      <c r="C17" s="78" t="s">
        <v>53</v>
      </c>
      <c r="D17" s="78" t="s">
        <v>70</v>
      </c>
      <c r="E17" s="7" t="s">
        <v>73</v>
      </c>
      <c r="F17" s="7">
        <v>3</v>
      </c>
      <c r="G17" s="7" t="s">
        <v>54</v>
      </c>
      <c r="H17" s="80" t="s">
        <v>44</v>
      </c>
      <c r="I17" s="86">
        <v>498</v>
      </c>
      <c r="J17" s="82"/>
    </row>
    <row r="18" spans="1:14" s="77" customFormat="1" ht="15.75" x14ac:dyDescent="0.2">
      <c r="A18" s="107">
        <v>9</v>
      </c>
      <c r="B18" s="100">
        <v>45377</v>
      </c>
      <c r="C18" s="78" t="s">
        <v>56</v>
      </c>
      <c r="D18" s="78" t="s">
        <v>72</v>
      </c>
      <c r="E18" s="84" t="s">
        <v>88</v>
      </c>
      <c r="F18" s="83">
        <v>8</v>
      </c>
      <c r="G18" s="83" t="s">
        <v>89</v>
      </c>
      <c r="H18" s="85">
        <v>700</v>
      </c>
      <c r="I18" s="86">
        <v>254</v>
      </c>
      <c r="J18" s="88"/>
    </row>
    <row r="19" spans="1:14" ht="15.75" x14ac:dyDescent="0.25">
      <c r="A19" s="106">
        <v>10</v>
      </c>
      <c r="B19" s="100">
        <v>45377</v>
      </c>
      <c r="C19" s="83" t="s">
        <v>71</v>
      </c>
      <c r="D19" s="78" t="s">
        <v>72</v>
      </c>
      <c r="E19" s="84" t="s">
        <v>88</v>
      </c>
      <c r="F19" s="83">
        <v>8</v>
      </c>
      <c r="G19" s="83" t="s">
        <v>89</v>
      </c>
      <c r="H19" s="85">
        <v>700</v>
      </c>
      <c r="I19" s="86">
        <v>254</v>
      </c>
      <c r="J19" s="2"/>
    </row>
    <row r="20" spans="1:14" s="77" customFormat="1" ht="15.75" x14ac:dyDescent="0.25">
      <c r="A20" s="40">
        <v>11</v>
      </c>
      <c r="B20" s="98">
        <v>45392</v>
      </c>
      <c r="C20" s="114" t="s">
        <v>52</v>
      </c>
      <c r="D20" s="78" t="s">
        <v>90</v>
      </c>
      <c r="E20" s="79" t="s">
        <v>91</v>
      </c>
      <c r="F20" s="78">
        <v>8</v>
      </c>
      <c r="G20" s="78" t="s">
        <v>82</v>
      </c>
      <c r="H20" s="80" t="s">
        <v>44</v>
      </c>
      <c r="I20" s="81">
        <v>661</v>
      </c>
      <c r="J20" s="88"/>
    </row>
    <row r="21" spans="1:14" s="77" customFormat="1" ht="31.5" x14ac:dyDescent="0.2">
      <c r="A21" s="106">
        <v>12</v>
      </c>
      <c r="B21" s="98">
        <v>45406</v>
      </c>
      <c r="C21" s="114" t="s">
        <v>51</v>
      </c>
      <c r="D21" s="78" t="s">
        <v>70</v>
      </c>
      <c r="E21" s="79" t="s">
        <v>92</v>
      </c>
      <c r="F21" s="78">
        <v>1</v>
      </c>
      <c r="G21" s="78" t="s">
        <v>79</v>
      </c>
      <c r="H21" s="80">
        <v>430</v>
      </c>
      <c r="I21" s="81" t="s">
        <v>44</v>
      </c>
      <c r="J21" s="88"/>
      <c r="N21" s="115"/>
    </row>
    <row r="22" spans="1:14" ht="15.75" x14ac:dyDescent="0.25">
      <c r="A22" s="107">
        <v>13</v>
      </c>
      <c r="B22" s="99">
        <v>45446</v>
      </c>
      <c r="C22" s="5" t="s">
        <v>48</v>
      </c>
      <c r="D22" s="78" t="s">
        <v>72</v>
      </c>
      <c r="E22" s="7" t="s">
        <v>93</v>
      </c>
      <c r="F22" s="7">
        <v>4</v>
      </c>
      <c r="G22" s="7" t="s">
        <v>94</v>
      </c>
      <c r="H22" s="130">
        <v>500</v>
      </c>
      <c r="I22" s="133" t="s">
        <v>44</v>
      </c>
      <c r="J22" s="2"/>
    </row>
    <row r="23" spans="1:14" s="77" customFormat="1" ht="15.75" x14ac:dyDescent="0.25">
      <c r="A23" s="106">
        <v>14</v>
      </c>
      <c r="B23" s="99">
        <v>45446</v>
      </c>
      <c r="C23" s="83" t="s">
        <v>55</v>
      </c>
      <c r="D23" s="78" t="s">
        <v>70</v>
      </c>
      <c r="E23" s="7" t="s">
        <v>93</v>
      </c>
      <c r="F23" s="7">
        <v>4</v>
      </c>
      <c r="G23" s="7" t="s">
        <v>94</v>
      </c>
      <c r="H23" s="131"/>
      <c r="I23" s="134"/>
      <c r="J23" s="88"/>
    </row>
    <row r="24" spans="1:14" s="77" customFormat="1" ht="15.75" x14ac:dyDescent="0.25">
      <c r="A24" s="40">
        <v>15</v>
      </c>
      <c r="B24" s="99">
        <v>45446</v>
      </c>
      <c r="C24" s="79" t="s">
        <v>50</v>
      </c>
      <c r="D24" s="78" t="s">
        <v>72</v>
      </c>
      <c r="E24" s="7" t="s">
        <v>93</v>
      </c>
      <c r="F24" s="7">
        <v>4</v>
      </c>
      <c r="G24" s="7" t="s">
        <v>94</v>
      </c>
      <c r="H24" s="131"/>
      <c r="I24" s="134"/>
      <c r="J24" s="88"/>
    </row>
    <row r="25" spans="1:14" ht="15.75" x14ac:dyDescent="0.25">
      <c r="A25" s="106">
        <v>16</v>
      </c>
      <c r="B25" s="99">
        <v>45446</v>
      </c>
      <c r="C25" s="25" t="s">
        <v>53</v>
      </c>
      <c r="D25" s="78" t="s">
        <v>70</v>
      </c>
      <c r="E25" s="7" t="s">
        <v>93</v>
      </c>
      <c r="F25" s="7">
        <v>4</v>
      </c>
      <c r="G25" s="7" t="s">
        <v>94</v>
      </c>
      <c r="H25" s="131"/>
      <c r="I25" s="134"/>
      <c r="J25" s="2"/>
    </row>
    <row r="26" spans="1:14" ht="15.75" x14ac:dyDescent="0.25">
      <c r="A26" s="107">
        <v>17</v>
      </c>
      <c r="B26" s="99">
        <v>45446</v>
      </c>
      <c r="C26" s="7" t="s">
        <v>95</v>
      </c>
      <c r="D26" s="78" t="s">
        <v>72</v>
      </c>
      <c r="E26" s="7" t="s">
        <v>93</v>
      </c>
      <c r="F26" s="7">
        <v>4</v>
      </c>
      <c r="G26" s="7" t="s">
        <v>94</v>
      </c>
      <c r="H26" s="132"/>
      <c r="I26" s="135"/>
      <c r="J26" s="2"/>
    </row>
    <row r="27" spans="1:14" s="77" customFormat="1" ht="15.75" x14ac:dyDescent="0.25">
      <c r="A27" s="106">
        <v>18</v>
      </c>
      <c r="B27" s="101">
        <v>45533</v>
      </c>
      <c r="C27" s="5" t="s">
        <v>52</v>
      </c>
      <c r="D27" s="5" t="s">
        <v>96</v>
      </c>
      <c r="E27" s="5" t="s">
        <v>97</v>
      </c>
      <c r="F27" s="5">
        <v>4</v>
      </c>
      <c r="G27" s="5" t="s">
        <v>98</v>
      </c>
      <c r="H27" s="35">
        <v>592.9</v>
      </c>
      <c r="I27" s="31" t="s">
        <v>44</v>
      </c>
      <c r="J27" s="88"/>
    </row>
    <row r="28" spans="1:14" s="77" customFormat="1" ht="15.75" x14ac:dyDescent="0.25">
      <c r="A28" s="40">
        <v>19</v>
      </c>
      <c r="B28" s="101">
        <v>45545</v>
      </c>
      <c r="C28" s="5" t="s">
        <v>52</v>
      </c>
      <c r="D28" s="5" t="s">
        <v>96</v>
      </c>
      <c r="E28" s="88" t="s">
        <v>99</v>
      </c>
      <c r="F28" s="5">
        <v>7</v>
      </c>
      <c r="G28" s="5" t="s">
        <v>54</v>
      </c>
      <c r="H28" s="35">
        <f>4800/4</f>
        <v>1200</v>
      </c>
      <c r="I28" s="31">
        <v>254</v>
      </c>
      <c r="J28" s="88"/>
    </row>
    <row r="29" spans="1:14" s="73" customFormat="1" ht="15.75" x14ac:dyDescent="0.25">
      <c r="A29" s="106">
        <v>20</v>
      </c>
      <c r="B29" s="101">
        <v>45546</v>
      </c>
      <c r="C29" s="5" t="s">
        <v>52</v>
      </c>
      <c r="D29" s="5" t="s">
        <v>96</v>
      </c>
      <c r="E29" s="5" t="s">
        <v>100</v>
      </c>
      <c r="F29" s="5">
        <v>5</v>
      </c>
      <c r="G29" s="5" t="s">
        <v>101</v>
      </c>
      <c r="H29" s="35" t="s">
        <v>44</v>
      </c>
      <c r="I29" s="31">
        <v>773</v>
      </c>
      <c r="J29" s="88"/>
      <c r="K29" s="77"/>
    </row>
    <row r="30" spans="1:14" s="73" customFormat="1" ht="15.75" x14ac:dyDescent="0.25">
      <c r="A30" s="107">
        <v>21</v>
      </c>
      <c r="B30" s="101">
        <v>45552</v>
      </c>
      <c r="C30" s="5" t="s">
        <v>52</v>
      </c>
      <c r="D30" s="5" t="s">
        <v>96</v>
      </c>
      <c r="E30" s="83" t="s">
        <v>99</v>
      </c>
      <c r="F30" s="5">
        <v>7</v>
      </c>
      <c r="G30" s="5" t="s">
        <v>54</v>
      </c>
      <c r="H30" s="35">
        <f>4800/4</f>
        <v>1200</v>
      </c>
      <c r="I30" s="31" t="s">
        <v>44</v>
      </c>
      <c r="J30" s="88"/>
      <c r="K30" s="77"/>
    </row>
    <row r="31" spans="1:14" ht="15.75" x14ac:dyDescent="0.25">
      <c r="A31" s="106">
        <v>22</v>
      </c>
      <c r="B31" s="101">
        <v>45576</v>
      </c>
      <c r="C31" s="5" t="s">
        <v>52</v>
      </c>
      <c r="D31" s="5" t="s">
        <v>96</v>
      </c>
      <c r="E31" s="83" t="s">
        <v>99</v>
      </c>
      <c r="F31" s="5">
        <v>7</v>
      </c>
      <c r="G31" s="5" t="s">
        <v>54</v>
      </c>
      <c r="H31" s="35">
        <f>4800/4</f>
        <v>1200</v>
      </c>
      <c r="I31" s="31">
        <v>254</v>
      </c>
      <c r="J31" s="88"/>
      <c r="K31" s="77"/>
      <c r="L31" s="73"/>
      <c r="M31" s="73"/>
      <c r="N31" s="73"/>
    </row>
    <row r="32" spans="1:14" ht="15.75" x14ac:dyDescent="0.25">
      <c r="A32" s="40">
        <v>23</v>
      </c>
      <c r="B32" s="99">
        <v>45579</v>
      </c>
      <c r="C32" s="5" t="s">
        <v>53</v>
      </c>
      <c r="D32" s="78" t="s">
        <v>70</v>
      </c>
      <c r="E32" s="7" t="s">
        <v>73</v>
      </c>
      <c r="F32" s="7">
        <v>3</v>
      </c>
      <c r="G32" s="7" t="s">
        <v>54</v>
      </c>
      <c r="H32" s="34" t="s">
        <v>44</v>
      </c>
      <c r="I32" s="50">
        <v>516</v>
      </c>
      <c r="J32" s="88"/>
      <c r="K32" s="77"/>
      <c r="L32" s="73"/>
      <c r="M32" s="73"/>
      <c r="N32" s="73"/>
    </row>
    <row r="33" spans="1:11" ht="15.75" x14ac:dyDescent="0.25">
      <c r="A33" s="106">
        <v>24</v>
      </c>
      <c r="B33" s="99">
        <v>45579</v>
      </c>
      <c r="C33" s="83" t="s">
        <v>55</v>
      </c>
      <c r="D33" s="78" t="s">
        <v>70</v>
      </c>
      <c r="E33" s="7" t="s">
        <v>73</v>
      </c>
      <c r="F33" s="7">
        <v>3</v>
      </c>
      <c r="G33" s="7" t="s">
        <v>54</v>
      </c>
      <c r="H33" s="80" t="s">
        <v>44</v>
      </c>
      <c r="I33" s="94">
        <v>516</v>
      </c>
      <c r="J33" s="111"/>
      <c r="K33" s="73"/>
    </row>
    <row r="34" spans="1:11" ht="31.5" x14ac:dyDescent="0.2">
      <c r="A34" s="107">
        <v>25</v>
      </c>
      <c r="B34" s="100">
        <v>45587</v>
      </c>
      <c r="C34" s="83" t="s">
        <v>71</v>
      </c>
      <c r="D34" s="84" t="s">
        <v>102</v>
      </c>
      <c r="E34" s="83" t="s">
        <v>103</v>
      </c>
      <c r="F34" s="83">
        <v>2</v>
      </c>
      <c r="G34" s="83" t="s">
        <v>87</v>
      </c>
      <c r="H34" s="85">
        <v>3496.9</v>
      </c>
      <c r="I34" s="95" t="s">
        <v>44</v>
      </c>
      <c r="J34" s="111"/>
      <c r="K34" s="73"/>
    </row>
    <row r="35" spans="1:11" ht="15.75" x14ac:dyDescent="0.25">
      <c r="A35" s="106">
        <v>26</v>
      </c>
      <c r="B35" s="101">
        <v>45597</v>
      </c>
      <c r="C35" s="5" t="s">
        <v>49</v>
      </c>
      <c r="D35" s="5" t="s">
        <v>78</v>
      </c>
      <c r="E35" s="5" t="s">
        <v>104</v>
      </c>
      <c r="F35" s="5">
        <v>4</v>
      </c>
      <c r="G35" s="5" t="s">
        <v>105</v>
      </c>
      <c r="H35" s="35">
        <v>1890</v>
      </c>
      <c r="I35" s="31" t="s">
        <v>44</v>
      </c>
      <c r="J35" s="111"/>
      <c r="K35" s="73"/>
    </row>
    <row r="36" spans="1:11" ht="15.75" x14ac:dyDescent="0.25">
      <c r="A36" s="40">
        <v>27</v>
      </c>
      <c r="B36" s="101">
        <v>45601</v>
      </c>
      <c r="C36" s="5" t="s">
        <v>52</v>
      </c>
      <c r="D36" s="5" t="s">
        <v>96</v>
      </c>
      <c r="E36" s="5" t="s">
        <v>106</v>
      </c>
      <c r="F36" s="5">
        <v>2</v>
      </c>
      <c r="G36" s="5" t="s">
        <v>98</v>
      </c>
      <c r="H36" s="35">
        <v>592.9</v>
      </c>
      <c r="I36" s="31" t="s">
        <v>44</v>
      </c>
      <c r="J36" s="111"/>
      <c r="K36" s="73"/>
    </row>
    <row r="37" spans="1:11" ht="15.75" x14ac:dyDescent="0.25">
      <c r="A37" s="106">
        <v>28</v>
      </c>
      <c r="B37" s="101">
        <v>45603</v>
      </c>
      <c r="C37" s="5" t="s">
        <v>56</v>
      </c>
      <c r="D37" s="5" t="s">
        <v>107</v>
      </c>
      <c r="E37" s="83" t="s">
        <v>108</v>
      </c>
      <c r="F37" s="5">
        <v>3</v>
      </c>
      <c r="G37" s="5" t="s">
        <v>109</v>
      </c>
      <c r="H37" s="35">
        <v>1950</v>
      </c>
      <c r="I37" s="31" t="s">
        <v>44</v>
      </c>
      <c r="J37" s="2"/>
    </row>
    <row r="38" spans="1:11" ht="15.75" x14ac:dyDescent="0.25">
      <c r="A38" s="107">
        <v>29</v>
      </c>
      <c r="B38" s="101">
        <v>45620</v>
      </c>
      <c r="C38" s="5" t="s">
        <v>52</v>
      </c>
      <c r="D38" s="5" t="s">
        <v>96</v>
      </c>
      <c r="E38" s="83" t="s">
        <v>99</v>
      </c>
      <c r="F38" s="5">
        <v>7</v>
      </c>
      <c r="G38" s="5" t="s">
        <v>54</v>
      </c>
      <c r="H38" s="35">
        <f>4800/4</f>
        <v>1200</v>
      </c>
      <c r="I38" s="31">
        <v>254</v>
      </c>
      <c r="J38" s="2"/>
    </row>
    <row r="39" spans="1:11" ht="16.5" thickBot="1" x14ac:dyDescent="0.3">
      <c r="A39" s="96">
        <v>30</v>
      </c>
      <c r="B39" s="101">
        <v>45656</v>
      </c>
      <c r="C39" s="5" t="s">
        <v>52</v>
      </c>
      <c r="D39" s="5" t="s">
        <v>96</v>
      </c>
      <c r="E39" s="88" t="s">
        <v>110</v>
      </c>
      <c r="F39" s="5">
        <v>4</v>
      </c>
      <c r="G39" s="5" t="s">
        <v>111</v>
      </c>
      <c r="H39" s="35">
        <v>11633.3</v>
      </c>
      <c r="I39" s="31" t="s">
        <v>44</v>
      </c>
      <c r="J39" s="2"/>
    </row>
    <row r="40" spans="1:11" ht="15.75" hidden="1" x14ac:dyDescent="0.25">
      <c r="A40" s="96" t="s">
        <v>27</v>
      </c>
      <c r="B40" s="101"/>
      <c r="C40" s="5"/>
      <c r="D40" s="5"/>
      <c r="E40" s="5"/>
      <c r="F40" s="5"/>
      <c r="G40" s="5"/>
      <c r="H40" s="35"/>
      <c r="I40" s="31"/>
      <c r="J40" s="2"/>
    </row>
    <row r="41" spans="1:11" ht="15.75" hidden="1" x14ac:dyDescent="0.25">
      <c r="A41" s="37" t="s">
        <v>28</v>
      </c>
      <c r="B41" s="101"/>
      <c r="C41" s="5"/>
      <c r="D41" s="5"/>
      <c r="E41" s="83"/>
      <c r="F41" s="5"/>
      <c r="G41" s="5"/>
      <c r="H41" s="35"/>
      <c r="I41" s="31"/>
      <c r="J41" s="2"/>
    </row>
    <row r="42" spans="1:11" s="77" customFormat="1" ht="15.75" hidden="1" x14ac:dyDescent="0.25">
      <c r="A42" s="108" t="s">
        <v>29</v>
      </c>
      <c r="B42" s="101"/>
      <c r="C42" s="5"/>
      <c r="D42" s="5"/>
      <c r="E42" s="83"/>
      <c r="F42" s="5"/>
      <c r="G42" s="5"/>
      <c r="H42" s="35"/>
      <c r="I42" s="31"/>
      <c r="J42" s="88"/>
    </row>
    <row r="43" spans="1:11" ht="15.75" hidden="1" x14ac:dyDescent="0.25">
      <c r="A43" s="96" t="s">
        <v>30</v>
      </c>
      <c r="B43" s="101"/>
      <c r="C43" s="5"/>
      <c r="D43" s="5"/>
      <c r="E43" s="83"/>
      <c r="F43" s="5"/>
      <c r="G43" s="5"/>
      <c r="H43" s="35"/>
      <c r="I43" s="31"/>
      <c r="J43" s="2"/>
    </row>
    <row r="44" spans="1:11" ht="15.75" hidden="1" x14ac:dyDescent="0.25">
      <c r="A44" s="96" t="s">
        <v>31</v>
      </c>
      <c r="B44" s="101"/>
      <c r="C44" s="5"/>
      <c r="D44" s="5"/>
      <c r="E44" s="83"/>
      <c r="F44" s="5"/>
      <c r="G44" s="5"/>
      <c r="H44" s="35"/>
      <c r="I44" s="31"/>
      <c r="J44" s="2"/>
    </row>
    <row r="45" spans="1:11" ht="15.75" hidden="1" x14ac:dyDescent="0.25">
      <c r="A45" s="96" t="s">
        <v>32</v>
      </c>
      <c r="B45" s="99"/>
      <c r="C45" s="5"/>
      <c r="D45" s="78"/>
      <c r="E45" s="7"/>
      <c r="F45" s="7"/>
      <c r="G45" s="7"/>
      <c r="H45" s="34"/>
      <c r="I45" s="50"/>
      <c r="J45" s="2"/>
    </row>
    <row r="46" spans="1:11" ht="15.75" hidden="1" x14ac:dyDescent="0.25">
      <c r="A46" s="96" t="s">
        <v>33</v>
      </c>
      <c r="B46" s="99"/>
      <c r="C46" s="83"/>
      <c r="D46" s="78"/>
      <c r="E46" s="7"/>
      <c r="F46" s="7"/>
      <c r="G46" s="7"/>
      <c r="H46" s="80"/>
      <c r="I46" s="94"/>
      <c r="J46" s="2"/>
    </row>
    <row r="47" spans="1:11" ht="15.75" hidden="1" x14ac:dyDescent="0.25">
      <c r="A47" s="96" t="s">
        <v>34</v>
      </c>
      <c r="B47" s="100"/>
      <c r="C47" s="83"/>
      <c r="D47" s="84"/>
      <c r="E47" s="83"/>
      <c r="F47" s="83"/>
      <c r="G47" s="83"/>
      <c r="H47" s="85"/>
      <c r="I47" s="95"/>
      <c r="J47" s="2"/>
    </row>
    <row r="48" spans="1:11" ht="15.75" hidden="1" x14ac:dyDescent="0.25">
      <c r="A48" s="96" t="s">
        <v>35</v>
      </c>
      <c r="B48" s="101"/>
      <c r="C48" s="5"/>
      <c r="D48" s="5"/>
      <c r="E48" s="5"/>
      <c r="F48" s="5"/>
      <c r="G48" s="5"/>
      <c r="H48" s="35"/>
      <c r="I48" s="31"/>
      <c r="J48" s="2"/>
    </row>
    <row r="49" spans="1:14" ht="15.75" hidden="1" x14ac:dyDescent="0.25">
      <c r="A49" s="96" t="s">
        <v>36</v>
      </c>
      <c r="B49" s="101"/>
      <c r="C49" s="5"/>
      <c r="D49" s="5"/>
      <c r="E49" s="83"/>
      <c r="F49" s="5"/>
      <c r="G49" s="5"/>
      <c r="H49" s="35"/>
      <c r="I49" s="31"/>
      <c r="J49" s="2"/>
    </row>
    <row r="50" spans="1:14" ht="15.75" hidden="1" x14ac:dyDescent="0.25">
      <c r="A50" s="96" t="s">
        <v>37</v>
      </c>
      <c r="B50" s="101"/>
      <c r="C50" s="5"/>
      <c r="D50" s="5"/>
      <c r="E50" s="5"/>
      <c r="F50" s="5"/>
      <c r="G50" s="5"/>
      <c r="H50" s="35"/>
      <c r="I50" s="31"/>
      <c r="J50" s="2"/>
    </row>
    <row r="51" spans="1:14" ht="16.5" hidden="1" thickBot="1" x14ac:dyDescent="0.3">
      <c r="A51" s="109" t="s">
        <v>38</v>
      </c>
      <c r="B51" s="102"/>
      <c r="C51" s="10"/>
      <c r="D51" s="10"/>
      <c r="E51" s="10"/>
      <c r="F51" s="10"/>
      <c r="G51" s="10"/>
      <c r="H51" s="36"/>
      <c r="I51" s="32"/>
      <c r="J51" s="2"/>
    </row>
    <row r="52" spans="1:14" ht="16.5" thickBot="1" x14ac:dyDescent="0.3">
      <c r="A52" s="38"/>
      <c r="B52" s="103"/>
      <c r="C52" s="58" t="s">
        <v>112</v>
      </c>
      <c r="D52" s="61"/>
      <c r="E52" s="61"/>
      <c r="F52" s="61"/>
      <c r="G52" s="61"/>
      <c r="H52" s="59">
        <f>SUM(H10:H51)</f>
        <v>43217.7</v>
      </c>
      <c r="I52" s="60">
        <f>SUM(I10:I51)</f>
        <v>5172</v>
      </c>
    </row>
    <row r="53" spans="1:14" ht="15.75" x14ac:dyDescent="0.25">
      <c r="A53" s="2"/>
      <c r="B53" s="2"/>
      <c r="C53" s="2"/>
      <c r="D53" s="2"/>
      <c r="E53" s="2"/>
      <c r="F53" s="2"/>
      <c r="G53" s="2"/>
      <c r="H53" s="23"/>
      <c r="I53" s="23"/>
      <c r="J53" s="2"/>
    </row>
    <row r="54" spans="1:14" ht="15.75" x14ac:dyDescent="0.25">
      <c r="A54" s="2"/>
      <c r="B54" s="2"/>
      <c r="C54" s="2" t="s">
        <v>43</v>
      </c>
      <c r="D54" s="2"/>
      <c r="E54" s="2"/>
      <c r="F54" s="2"/>
      <c r="G54" s="2"/>
      <c r="H54" s="23"/>
      <c r="I54" s="23"/>
      <c r="J54" s="2"/>
    </row>
    <row r="55" spans="1:14" ht="15.75" customHeight="1" x14ac:dyDescent="0.25">
      <c r="A55" s="2"/>
      <c r="B55" s="2"/>
      <c r="C55" s="2"/>
      <c r="D55" s="2"/>
      <c r="E55" s="2"/>
      <c r="F55" s="2"/>
      <c r="G55" s="2"/>
      <c r="H55" s="23"/>
      <c r="I55" s="23"/>
      <c r="J55" s="2"/>
    </row>
    <row r="56" spans="1:14" ht="31.5" customHeight="1" x14ac:dyDescent="0.25">
      <c r="A56" s="2"/>
      <c r="B56" s="2"/>
      <c r="C56" s="2"/>
      <c r="D56" s="2"/>
      <c r="E56" s="2"/>
      <c r="F56" s="2"/>
      <c r="G56" s="2"/>
      <c r="H56" s="23"/>
      <c r="I56" s="23"/>
      <c r="J56" s="2"/>
    </row>
    <row r="57" spans="1:14" ht="36" customHeight="1" x14ac:dyDescent="0.25">
      <c r="A57" s="2"/>
      <c r="B57" s="2"/>
      <c r="C57" s="2"/>
      <c r="D57" s="2"/>
      <c r="E57" s="24"/>
      <c r="F57" s="2"/>
      <c r="G57" s="2"/>
      <c r="H57" s="2"/>
      <c r="I57" s="2"/>
      <c r="J57" s="2"/>
    </row>
    <row r="58" spans="1:14" s="77" customFormat="1" ht="31.5" customHeight="1" x14ac:dyDescent="0.35">
      <c r="A58" s="2"/>
      <c r="B58" s="2"/>
      <c r="C58" s="4" t="s">
        <v>58</v>
      </c>
      <c r="D58" s="1"/>
      <c r="E58" s="2"/>
      <c r="F58" s="2"/>
      <c r="G58" s="2"/>
      <c r="H58" s="2"/>
      <c r="I58" s="2"/>
      <c r="J58" s="2"/>
      <c r="K58"/>
      <c r="L58"/>
      <c r="M58"/>
      <c r="N58"/>
    </row>
    <row r="59" spans="1:14" ht="36" customHeight="1" x14ac:dyDescent="0.3">
      <c r="A59" s="2"/>
      <c r="B59" s="2"/>
      <c r="C59" s="2"/>
      <c r="D59" s="2"/>
      <c r="E59" s="2"/>
      <c r="F59" s="2"/>
      <c r="G59" s="2"/>
      <c r="H59" s="51"/>
      <c r="I59" s="51">
        <v>2024</v>
      </c>
      <c r="J59" s="2"/>
    </row>
    <row r="60" spans="1:14" ht="30" customHeight="1" thickBot="1" x14ac:dyDescent="0.3">
      <c r="A60" s="2"/>
      <c r="B60" s="2"/>
      <c r="C60" s="9"/>
      <c r="D60" s="29"/>
      <c r="E60" s="90"/>
      <c r="F60" s="29"/>
      <c r="G60" s="9"/>
      <c r="H60" s="2"/>
      <c r="I60" s="2"/>
      <c r="J60" s="2"/>
      <c r="M60" s="77"/>
      <c r="N60" s="77"/>
    </row>
    <row r="61" spans="1:14" ht="35.25" customHeight="1" thickBot="1" x14ac:dyDescent="0.25">
      <c r="A61" s="62" t="s">
        <v>5</v>
      </c>
      <c r="B61" s="52" t="s">
        <v>6</v>
      </c>
      <c r="C61" s="53" t="s">
        <v>7</v>
      </c>
      <c r="D61" s="53"/>
      <c r="E61" s="53" t="s">
        <v>8</v>
      </c>
      <c r="F61" s="53" t="s">
        <v>9</v>
      </c>
      <c r="G61" s="53" t="s">
        <v>10</v>
      </c>
      <c r="H61" s="53" t="s">
        <v>11</v>
      </c>
      <c r="I61" s="54" t="s">
        <v>12</v>
      </c>
      <c r="L61" s="77"/>
    </row>
    <row r="62" spans="1:14" ht="15.75" customHeight="1" thickTop="1" x14ac:dyDescent="0.25">
      <c r="A62" s="92" t="s">
        <v>13</v>
      </c>
      <c r="B62" s="89">
        <v>45316</v>
      </c>
      <c r="C62" s="7" t="s">
        <v>68</v>
      </c>
      <c r="D62" s="7" t="s">
        <v>75</v>
      </c>
      <c r="E62" s="7" t="s">
        <v>113</v>
      </c>
      <c r="F62" s="7">
        <v>3</v>
      </c>
      <c r="G62" s="118" t="s">
        <v>114</v>
      </c>
      <c r="H62" s="34" t="s">
        <v>44</v>
      </c>
      <c r="I62" s="50">
        <v>150</v>
      </c>
    </row>
    <row r="63" spans="1:14" s="73" customFormat="1" ht="34.5" customHeight="1" x14ac:dyDescent="0.2">
      <c r="A63" s="112" t="s">
        <v>14</v>
      </c>
      <c r="B63" s="117">
        <v>45322</v>
      </c>
      <c r="C63" s="78" t="s">
        <v>69</v>
      </c>
      <c r="D63" s="78" t="s">
        <v>59</v>
      </c>
      <c r="E63" s="79" t="s">
        <v>115</v>
      </c>
      <c r="F63" s="78">
        <v>4</v>
      </c>
      <c r="G63" s="78" t="s">
        <v>116</v>
      </c>
      <c r="H63" s="85">
        <v>1300</v>
      </c>
      <c r="I63" s="81" t="s">
        <v>44</v>
      </c>
    </row>
    <row r="64" spans="1:14" s="73" customFormat="1" ht="34.5" customHeight="1" x14ac:dyDescent="0.2">
      <c r="A64" s="112" t="s">
        <v>15</v>
      </c>
      <c r="B64" s="117">
        <v>45335</v>
      </c>
      <c r="C64" s="78" t="s">
        <v>69</v>
      </c>
      <c r="D64" s="78" t="s">
        <v>59</v>
      </c>
      <c r="E64" s="78" t="s">
        <v>117</v>
      </c>
      <c r="F64" s="78">
        <v>4</v>
      </c>
      <c r="G64" s="119" t="s">
        <v>118</v>
      </c>
      <c r="H64" s="80">
        <v>800</v>
      </c>
      <c r="I64" s="94" t="s">
        <v>44</v>
      </c>
      <c r="J64" s="77"/>
      <c r="K64" s="77"/>
    </row>
    <row r="65" spans="1:11" s="73" customFormat="1" ht="34.5" customHeight="1" x14ac:dyDescent="0.2">
      <c r="A65" s="112" t="s">
        <v>16</v>
      </c>
      <c r="B65" s="116">
        <v>45336</v>
      </c>
      <c r="C65" s="79" t="s">
        <v>62</v>
      </c>
      <c r="D65" s="79" t="s">
        <v>63</v>
      </c>
      <c r="E65" s="79" t="s">
        <v>60</v>
      </c>
      <c r="F65" s="79">
        <v>2</v>
      </c>
      <c r="G65" s="79" t="s">
        <v>61</v>
      </c>
      <c r="H65" s="127">
        <v>2300</v>
      </c>
      <c r="I65" s="113" t="s">
        <v>44</v>
      </c>
    </row>
    <row r="66" spans="1:11" s="77" customFormat="1" ht="31.5" x14ac:dyDescent="0.2">
      <c r="A66" s="87" t="s">
        <v>17</v>
      </c>
      <c r="B66" s="116">
        <v>45336</v>
      </c>
      <c r="C66" s="79" t="s">
        <v>74</v>
      </c>
      <c r="D66" s="79" t="s">
        <v>64</v>
      </c>
      <c r="E66" s="79" t="s">
        <v>60</v>
      </c>
      <c r="F66" s="79">
        <v>2</v>
      </c>
      <c r="G66" s="79" t="s">
        <v>61</v>
      </c>
      <c r="H66" s="128"/>
      <c r="I66" s="110" t="s">
        <v>44</v>
      </c>
      <c r="J66" s="73"/>
      <c r="K66" s="73"/>
    </row>
    <row r="67" spans="1:11" s="77" customFormat="1" ht="31.5" x14ac:dyDescent="0.2">
      <c r="A67" s="87" t="s">
        <v>18</v>
      </c>
      <c r="B67" s="116">
        <v>45336</v>
      </c>
      <c r="C67" s="79" t="s">
        <v>65</v>
      </c>
      <c r="D67" s="79" t="s">
        <v>64</v>
      </c>
      <c r="E67" s="79" t="s">
        <v>60</v>
      </c>
      <c r="F67" s="79">
        <v>2</v>
      </c>
      <c r="G67" s="79" t="s">
        <v>61</v>
      </c>
      <c r="H67" s="128"/>
      <c r="I67" s="110" t="s">
        <v>44</v>
      </c>
    </row>
    <row r="68" spans="1:11" s="77" customFormat="1" ht="31.5" x14ac:dyDescent="0.2">
      <c r="A68" s="87" t="s">
        <v>19</v>
      </c>
      <c r="B68" s="116">
        <v>45336</v>
      </c>
      <c r="C68" s="83" t="s">
        <v>66</v>
      </c>
      <c r="D68" s="78" t="s">
        <v>64</v>
      </c>
      <c r="E68" s="79" t="s">
        <v>60</v>
      </c>
      <c r="F68" s="78">
        <v>2</v>
      </c>
      <c r="G68" s="78" t="s">
        <v>61</v>
      </c>
      <c r="H68" s="128"/>
      <c r="I68" s="95" t="s">
        <v>44</v>
      </c>
    </row>
    <row r="69" spans="1:11" ht="31.5" x14ac:dyDescent="0.2">
      <c r="A69" s="87" t="s">
        <v>20</v>
      </c>
      <c r="B69" s="116">
        <v>45336</v>
      </c>
      <c r="C69" s="83" t="s">
        <v>67</v>
      </c>
      <c r="D69" s="78" t="s">
        <v>64</v>
      </c>
      <c r="E69" s="79" t="s">
        <v>60</v>
      </c>
      <c r="F69" s="78">
        <v>2</v>
      </c>
      <c r="G69" s="78" t="s">
        <v>61</v>
      </c>
      <c r="H69" s="128"/>
      <c r="I69" s="95" t="s">
        <v>44</v>
      </c>
      <c r="J69" s="77"/>
      <c r="K69" s="77"/>
    </row>
    <row r="70" spans="1:11" ht="31.5" x14ac:dyDescent="0.2">
      <c r="A70" s="87" t="s">
        <v>21</v>
      </c>
      <c r="B70" s="116">
        <v>45336</v>
      </c>
      <c r="C70" s="114" t="s">
        <v>69</v>
      </c>
      <c r="D70" s="78" t="s">
        <v>59</v>
      </c>
      <c r="E70" s="79" t="s">
        <v>60</v>
      </c>
      <c r="F70" s="78">
        <v>2</v>
      </c>
      <c r="G70" s="78" t="s">
        <v>61</v>
      </c>
      <c r="H70" s="129"/>
      <c r="I70" s="94" t="s">
        <v>44</v>
      </c>
    </row>
    <row r="71" spans="1:11" ht="15.75" x14ac:dyDescent="0.25">
      <c r="A71" s="46" t="s">
        <v>22</v>
      </c>
      <c r="B71" s="89">
        <v>45372</v>
      </c>
      <c r="C71" s="114" t="s">
        <v>69</v>
      </c>
      <c r="D71" s="78" t="s">
        <v>59</v>
      </c>
      <c r="E71" s="7" t="s">
        <v>119</v>
      </c>
      <c r="F71" s="7">
        <v>3</v>
      </c>
      <c r="G71" s="7" t="s">
        <v>120</v>
      </c>
      <c r="H71" s="34" t="s">
        <v>44</v>
      </c>
      <c r="I71" s="50">
        <v>230</v>
      </c>
    </row>
    <row r="72" spans="1:11" ht="15.75" x14ac:dyDescent="0.25">
      <c r="A72" s="46" t="s">
        <v>23</v>
      </c>
      <c r="B72" s="89">
        <v>45630</v>
      </c>
      <c r="C72" s="7" t="s">
        <v>121</v>
      </c>
      <c r="D72" s="7" t="s">
        <v>75</v>
      </c>
      <c r="E72" s="7" t="s">
        <v>122</v>
      </c>
      <c r="F72" s="7">
        <v>6</v>
      </c>
      <c r="G72" s="7" t="s">
        <v>105</v>
      </c>
      <c r="H72" s="34">
        <v>1890</v>
      </c>
      <c r="I72" s="48" t="s">
        <v>44</v>
      </c>
    </row>
    <row r="73" spans="1:11" ht="16.5" thickBot="1" x14ac:dyDescent="0.3">
      <c r="A73" s="46" t="s">
        <v>24</v>
      </c>
      <c r="B73" s="89">
        <v>45638</v>
      </c>
      <c r="C73" s="7" t="s">
        <v>121</v>
      </c>
      <c r="D73" s="7" t="s">
        <v>75</v>
      </c>
      <c r="E73" s="7" t="s">
        <v>123</v>
      </c>
      <c r="F73" s="7">
        <v>1</v>
      </c>
      <c r="G73" s="7" t="s">
        <v>124</v>
      </c>
      <c r="H73" s="34">
        <v>544.5</v>
      </c>
      <c r="I73" s="48" t="s">
        <v>44</v>
      </c>
    </row>
    <row r="74" spans="1:11" ht="15.75" hidden="1" x14ac:dyDescent="0.25">
      <c r="A74" s="46" t="s">
        <v>24</v>
      </c>
      <c r="B74" s="6"/>
      <c r="C74" s="25"/>
      <c r="D74" s="7"/>
      <c r="E74" s="7"/>
      <c r="F74" s="25"/>
      <c r="G74" s="7"/>
      <c r="H74" s="47"/>
      <c r="I74" s="48" t="s">
        <v>44</v>
      </c>
    </row>
    <row r="75" spans="1:11" ht="15.75" hidden="1" x14ac:dyDescent="0.25">
      <c r="A75" s="46" t="s">
        <v>25</v>
      </c>
      <c r="B75" s="6"/>
      <c r="C75" s="25"/>
      <c r="D75" s="7"/>
      <c r="E75" s="7"/>
      <c r="F75" s="25"/>
      <c r="G75" s="7"/>
      <c r="H75" s="47"/>
      <c r="I75" s="30" t="s">
        <v>44</v>
      </c>
    </row>
    <row r="76" spans="1:11" ht="16.5" hidden="1" thickBot="1" x14ac:dyDescent="0.3">
      <c r="A76" s="55" t="s">
        <v>26</v>
      </c>
      <c r="B76" s="6"/>
      <c r="C76" s="25"/>
      <c r="D76" s="7"/>
      <c r="E76" s="7"/>
      <c r="F76" s="25"/>
      <c r="G76" s="7"/>
      <c r="H76" s="47"/>
      <c r="I76" s="30" t="s">
        <v>44</v>
      </c>
    </row>
    <row r="77" spans="1:11" ht="16.5" hidden="1" thickBot="1" x14ac:dyDescent="0.3">
      <c r="A77" s="38"/>
      <c r="B77" s="56"/>
      <c r="C77" s="43"/>
      <c r="D77" s="43"/>
      <c r="E77" s="43"/>
      <c r="F77" s="43"/>
      <c r="G77" s="43"/>
      <c r="H77" s="44"/>
      <c r="I77" s="45" t="s">
        <v>44</v>
      </c>
    </row>
    <row r="78" spans="1:11" ht="16.5" thickBot="1" x14ac:dyDescent="0.3">
      <c r="B78" s="57"/>
      <c r="C78" s="58" t="s">
        <v>112</v>
      </c>
      <c r="D78" s="61"/>
      <c r="E78" s="61"/>
      <c r="F78" s="61"/>
      <c r="G78" s="61"/>
      <c r="H78" s="59">
        <f>SUM(H62:H77)</f>
        <v>6834.5</v>
      </c>
      <c r="I78" s="60">
        <f>SUM(I62:I77)</f>
        <v>380</v>
      </c>
    </row>
    <row r="80" spans="1:11" ht="15.75" x14ac:dyDescent="0.25">
      <c r="A80" s="2"/>
      <c r="B80" s="2"/>
      <c r="C80" s="2" t="s">
        <v>43</v>
      </c>
      <c r="D80" s="2"/>
      <c r="E80" s="2"/>
      <c r="F80" s="2"/>
      <c r="G80" s="2"/>
      <c r="H80" s="23"/>
      <c r="I80" s="23"/>
      <c r="J80" s="2"/>
    </row>
  </sheetData>
  <mergeCells count="3">
    <mergeCell ref="H65:H70"/>
    <mergeCell ref="H22:H26"/>
    <mergeCell ref="I22:I26"/>
  </mergeCells>
  <pageMargins left="0.23622047244094491" right="0.23622047244094491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7"/>
  <sheetViews>
    <sheetView workbookViewId="0">
      <selection activeCell="E16" sqref="A1:E16"/>
    </sheetView>
  </sheetViews>
  <sheetFormatPr defaultRowHeight="12.75" x14ac:dyDescent="0.2"/>
  <cols>
    <col min="1" max="1" width="2.7109375" customWidth="1"/>
    <col min="3" max="3" width="21.85546875" customWidth="1"/>
    <col min="4" max="4" width="50.7109375" customWidth="1"/>
    <col min="5" max="5" width="18.42578125" customWidth="1"/>
  </cols>
  <sheetData>
    <row r="1" spans="2:5" ht="25.5" x14ac:dyDescent="0.35">
      <c r="B1" s="17"/>
      <c r="C1" s="22" t="s">
        <v>45</v>
      </c>
      <c r="D1" s="27"/>
      <c r="E1" s="28">
        <v>2024</v>
      </c>
    </row>
    <row r="2" spans="2:5" x14ac:dyDescent="0.2">
      <c r="D2" s="26"/>
    </row>
    <row r="3" spans="2:5" ht="13.5" thickBot="1" x14ac:dyDescent="0.25">
      <c r="D3" s="26"/>
    </row>
    <row r="4" spans="2:5" ht="19.5" thickBot="1" x14ac:dyDescent="0.35">
      <c r="B4" s="14" t="s">
        <v>5</v>
      </c>
      <c r="C4" s="20" t="s">
        <v>6</v>
      </c>
      <c r="D4" s="15" t="s">
        <v>40</v>
      </c>
      <c r="E4" s="63" t="s">
        <v>46</v>
      </c>
    </row>
    <row r="5" spans="2:5" ht="18" customHeight="1" thickTop="1" x14ac:dyDescent="0.25">
      <c r="B5" s="16" t="s">
        <v>13</v>
      </c>
      <c r="C5" s="68">
        <v>45477</v>
      </c>
      <c r="D5" s="123" t="s">
        <v>125</v>
      </c>
      <c r="E5" s="64">
        <v>560</v>
      </c>
    </row>
    <row r="6" spans="2:5" ht="15.75" x14ac:dyDescent="0.25">
      <c r="B6" s="11" t="s">
        <v>14</v>
      </c>
      <c r="C6" s="69">
        <v>45645</v>
      </c>
      <c r="D6" s="12" t="s">
        <v>126</v>
      </c>
      <c r="E6" s="65">
        <v>4294.29</v>
      </c>
    </row>
    <row r="7" spans="2:5" s="73" customFormat="1" ht="27.75" hidden="1" customHeight="1" x14ac:dyDescent="0.2">
      <c r="B7" s="70" t="s">
        <v>15</v>
      </c>
      <c r="C7" s="75"/>
      <c r="D7" s="124"/>
      <c r="E7" s="76"/>
    </row>
    <row r="8" spans="2:5" ht="15.75" hidden="1" x14ac:dyDescent="0.2">
      <c r="B8" s="74" t="s">
        <v>16</v>
      </c>
      <c r="C8" s="71"/>
      <c r="D8" s="124"/>
      <c r="E8" s="72"/>
    </row>
    <row r="9" spans="2:5" s="77" customFormat="1" ht="15.75" hidden="1" x14ac:dyDescent="0.25">
      <c r="B9" s="74" t="s">
        <v>17</v>
      </c>
      <c r="C9" s="13"/>
      <c r="D9" s="12"/>
      <c r="E9" s="65"/>
    </row>
    <row r="10" spans="2:5" ht="15.75" hidden="1" x14ac:dyDescent="0.25">
      <c r="B10" s="11" t="s">
        <v>18</v>
      </c>
      <c r="C10" s="13"/>
      <c r="D10" s="12"/>
      <c r="E10" s="65"/>
    </row>
    <row r="11" spans="2:5" ht="15.75" hidden="1" x14ac:dyDescent="0.25">
      <c r="B11" s="11" t="s">
        <v>19</v>
      </c>
      <c r="C11" s="13"/>
      <c r="D11" s="12"/>
      <c r="E11" s="65"/>
    </row>
    <row r="12" spans="2:5" ht="15.75" hidden="1" x14ac:dyDescent="0.25">
      <c r="B12" s="11" t="s">
        <v>20</v>
      </c>
      <c r="C12" s="13"/>
      <c r="D12" s="12"/>
      <c r="E12" s="65"/>
    </row>
    <row r="13" spans="2:5" ht="15.75" hidden="1" x14ac:dyDescent="0.25">
      <c r="B13" s="11" t="s">
        <v>21</v>
      </c>
      <c r="C13" s="13"/>
      <c r="D13" s="12"/>
      <c r="E13" s="65"/>
    </row>
    <row r="14" spans="2:5" ht="15.75" hidden="1" x14ac:dyDescent="0.25">
      <c r="B14" s="11"/>
      <c r="C14" s="13"/>
      <c r="D14" s="12"/>
      <c r="E14" s="65"/>
    </row>
    <row r="15" spans="2:5" ht="15.75" hidden="1" x14ac:dyDescent="0.25">
      <c r="B15" s="11"/>
      <c r="C15" s="39"/>
      <c r="D15" s="125"/>
      <c r="E15" s="66"/>
    </row>
    <row r="16" spans="2:5" ht="16.5" thickBot="1" x14ac:dyDescent="0.3">
      <c r="B16" s="18" t="s">
        <v>39</v>
      </c>
      <c r="C16" s="21"/>
      <c r="D16" s="19"/>
      <c r="E16" s="67">
        <f>SUM(E5:E15)</f>
        <v>4854.29</v>
      </c>
    </row>
    <row r="33" spans="2:5" ht="26.25" x14ac:dyDescent="0.4">
      <c r="C33" s="33"/>
      <c r="D33" s="33"/>
      <c r="E33" s="33"/>
    </row>
    <row r="35" spans="2:5" ht="15" customHeight="1" x14ac:dyDescent="0.2"/>
    <row r="36" spans="2:5" ht="20.100000000000001" customHeight="1" x14ac:dyDescent="0.2">
      <c r="B36" s="41"/>
      <c r="C36" s="41"/>
      <c r="D36" s="41"/>
      <c r="E36" s="41"/>
    </row>
    <row r="37" spans="2:5" ht="15" customHeight="1" x14ac:dyDescent="0.2">
      <c r="B37" s="3"/>
      <c r="D37" s="42"/>
    </row>
    <row r="38" spans="2:5" ht="15" customHeight="1" x14ac:dyDescent="0.2">
      <c r="B38" s="3"/>
      <c r="D38" s="42"/>
    </row>
    <row r="39" spans="2:5" ht="15" customHeight="1" x14ac:dyDescent="0.2">
      <c r="B39" s="3"/>
      <c r="D39" s="42"/>
    </row>
    <row r="40" spans="2:5" ht="15" customHeight="1" x14ac:dyDescent="0.2">
      <c r="B40" s="3"/>
      <c r="D40" s="42"/>
    </row>
    <row r="41" spans="2:5" ht="15" customHeight="1" x14ac:dyDescent="0.2">
      <c r="B41" s="3"/>
      <c r="D41" s="42"/>
    </row>
    <row r="42" spans="2:5" ht="15" customHeight="1" x14ac:dyDescent="0.2">
      <c r="B42" s="3"/>
      <c r="D42" s="42"/>
    </row>
    <row r="43" spans="2:5" ht="15" customHeight="1" x14ac:dyDescent="0.2">
      <c r="B43" s="3"/>
      <c r="D43" s="42"/>
    </row>
    <row r="44" spans="2:5" ht="15" customHeight="1" x14ac:dyDescent="0.2">
      <c r="B44" s="3"/>
      <c r="D44" s="42"/>
    </row>
    <row r="45" spans="2:5" ht="15" customHeight="1" x14ac:dyDescent="0.2">
      <c r="B45" s="3"/>
      <c r="D45" s="42"/>
    </row>
    <row r="46" spans="2:5" ht="15" customHeight="1" x14ac:dyDescent="0.2">
      <c r="B46" s="3"/>
      <c r="D46" s="42"/>
    </row>
    <row r="47" spans="2:5" ht="15" customHeight="1" x14ac:dyDescent="0.2">
      <c r="B47" s="3"/>
      <c r="D47" s="42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9" sqref="A9:XFD9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2024</vt:lpstr>
      <vt:lpstr>lit.2024</vt:lpstr>
      <vt:lpstr>List1</vt:lpstr>
      <vt:lpstr>lit.2024!Oblast_tisku</vt:lpstr>
    </vt:vector>
  </TitlesOfParts>
  <Company>Vodotechnické služby s.r.o.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Pavlíček</dc:creator>
  <cp:lastModifiedBy>Sekretariát</cp:lastModifiedBy>
  <cp:revision/>
  <cp:lastPrinted>2025-06-30T11:19:54Z</cp:lastPrinted>
  <dcterms:created xsi:type="dcterms:W3CDTF">2003-04-13T19:07:52Z</dcterms:created>
  <dcterms:modified xsi:type="dcterms:W3CDTF">2025-06-30T11:29:21Z</dcterms:modified>
</cp:coreProperties>
</file>